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SDPPI\"/>
    </mc:Choice>
  </mc:AlternateContent>
  <bookViews>
    <workbookView xWindow="0" yWindow="0" windowWidth="10530" windowHeight="5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L29" i="1"/>
  <c r="L19" i="1"/>
  <c r="L15" i="1"/>
  <c r="L8" i="1"/>
  <c r="L6" i="1"/>
  <c r="J37" i="1"/>
  <c r="K37" i="1"/>
  <c r="J28" i="1"/>
  <c r="J20" i="1"/>
  <c r="J7" i="1"/>
  <c r="J6" i="1"/>
  <c r="H37" i="1"/>
  <c r="H14" i="1"/>
  <c r="H15" i="1"/>
  <c r="H16" i="1"/>
  <c r="H17" i="1"/>
  <c r="H18" i="1"/>
  <c r="H20" i="1"/>
  <c r="H22" i="1"/>
  <c r="H24" i="1"/>
  <c r="H27" i="1"/>
  <c r="H28" i="1"/>
  <c r="H29" i="1"/>
  <c r="H30" i="1"/>
  <c r="H31" i="1"/>
  <c r="H32" i="1"/>
  <c r="H33" i="1"/>
  <c r="H34" i="1"/>
  <c r="H36" i="1"/>
  <c r="H7" i="1"/>
  <c r="H8" i="1"/>
  <c r="H9" i="1"/>
  <c r="H10" i="1"/>
  <c r="H11" i="1"/>
  <c r="H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7" i="1"/>
  <c r="F6" i="1"/>
  <c r="D7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4" i="1"/>
  <c r="D25" i="1"/>
  <c r="D26" i="1"/>
  <c r="D28" i="1"/>
  <c r="D29" i="1"/>
  <c r="D30" i="1"/>
  <c r="D31" i="1"/>
  <c r="D32" i="1"/>
  <c r="D36" i="1"/>
  <c r="D6" i="1"/>
  <c r="I37" i="1"/>
  <c r="G37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6" i="1"/>
  <c r="E37" i="1"/>
  <c r="C37" i="1"/>
  <c r="L37" i="1" l="1"/>
  <c r="M37" i="1"/>
  <c r="N24" i="1" s="1"/>
  <c r="N8" i="1" l="1"/>
  <c r="N13" i="1"/>
  <c r="N31" i="1"/>
  <c r="D37" i="1"/>
  <c r="N19" i="1"/>
  <c r="N29" i="1"/>
  <c r="N35" i="1"/>
  <c r="N9" i="1"/>
  <c r="N17" i="1"/>
  <c r="N26" i="1"/>
  <c r="N21" i="1"/>
  <c r="N30" i="1"/>
  <c r="N27" i="1"/>
  <c r="N34" i="1"/>
  <c r="N10" i="1"/>
  <c r="N12" i="1"/>
  <c r="N14" i="1"/>
  <c r="N25" i="1"/>
  <c r="N16" i="1"/>
  <c r="N23" i="1"/>
  <c r="N15" i="1"/>
  <c r="N20" i="1"/>
  <c r="N7" i="1"/>
  <c r="N18" i="1"/>
  <c r="N11" i="1"/>
  <c r="N28" i="1"/>
  <c r="N22" i="1"/>
  <c r="N32" i="1"/>
  <c r="N36" i="1"/>
  <c r="N33" i="1"/>
  <c r="N37" i="1" l="1"/>
</calcChain>
</file>

<file path=xl/sharedStrings.xml><?xml version="1.0" encoding="utf-8"?>
<sst xmlns="http://schemas.openxmlformats.org/spreadsheetml/2006/main" count="53" uniqueCount="43">
  <si>
    <t>No</t>
  </si>
  <si>
    <t>Negara Asal Perangkat</t>
  </si>
  <si>
    <t>Jumlah</t>
  </si>
  <si>
    <t>%</t>
  </si>
  <si>
    <t>Total</t>
  </si>
  <si>
    <t>Tiongkok</t>
  </si>
  <si>
    <t>Indonesia</t>
  </si>
  <si>
    <t>Amerika Serikat</t>
  </si>
  <si>
    <t>Jepang</t>
  </si>
  <si>
    <t>Malaysia</t>
  </si>
  <si>
    <t>Taiwan</t>
  </si>
  <si>
    <t>Vietnam</t>
  </si>
  <si>
    <t>Latvia</t>
  </si>
  <si>
    <t>Meksiko</t>
  </si>
  <si>
    <t>Thailand</t>
  </si>
  <si>
    <t>Rep. Ceko</t>
  </si>
  <si>
    <t>Jerman</t>
  </si>
  <si>
    <t>Korea Selatan</t>
  </si>
  <si>
    <t>Singapura</t>
  </si>
  <si>
    <t>Italia</t>
  </si>
  <si>
    <t>Filipina</t>
  </si>
  <si>
    <t>Inggris</t>
  </si>
  <si>
    <t>Australia</t>
  </si>
  <si>
    <t>Swedia</t>
  </si>
  <si>
    <t>Polandia</t>
  </si>
  <si>
    <t>Belgia</t>
  </si>
  <si>
    <t>Hongkong</t>
  </si>
  <si>
    <t>Perancis</t>
  </si>
  <si>
    <t>India</t>
  </si>
  <si>
    <t>Kanada</t>
  </si>
  <si>
    <t>Hungaria</t>
  </si>
  <si>
    <t>Denmark</t>
  </si>
  <si>
    <t>Belanda</t>
  </si>
  <si>
    <t>Finlandia</t>
  </si>
  <si>
    <t>swiss</t>
  </si>
  <si>
    <t>Lainnya</t>
  </si>
  <si>
    <t>Jumlah dan Persentase sertifikat menurut jenis perangkat dan negara asal perangkat tahun 2019</t>
  </si>
  <si>
    <t>CPE Kabel</t>
  </si>
  <si>
    <t>CPE Nirkabel</t>
  </si>
  <si>
    <t>Transmisi</t>
  </si>
  <si>
    <t>Penyiaran</t>
  </si>
  <si>
    <t>Sentral</t>
  </si>
  <si>
    <t>Jenis perangkat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</si>
</sst>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3" zoomScale="80" zoomScaleNormal="80" workbookViewId="0">
      <selection activeCell="P17" sqref="P17"/>
    </sheetView>
  </sheetViews>
  <sheetFormatPr defaultRowHeight="14.5" x14ac:dyDescent="0.35"/>
  <cols>
    <col min="1" max="1" width="4.90625" customWidth="1"/>
    <col min="2" max="2" width="20.453125" customWidth="1"/>
    <col min="6" max="6" width="9.7265625" bestFit="1" customWidth="1"/>
    <col min="7" max="12" width="9.7265625" customWidth="1"/>
  </cols>
  <sheetData>
    <row r="1" spans="1:14" x14ac:dyDescent="0.35">
      <c r="A1" t="s">
        <v>36</v>
      </c>
    </row>
    <row r="3" spans="1:14" x14ac:dyDescent="0.35">
      <c r="A3" s="1" t="s">
        <v>0</v>
      </c>
      <c r="B3" s="1" t="s">
        <v>1</v>
      </c>
      <c r="C3" s="9" t="s">
        <v>42</v>
      </c>
      <c r="D3" s="11"/>
      <c r="E3" s="11"/>
      <c r="F3" s="11"/>
      <c r="G3" s="11"/>
      <c r="H3" s="11"/>
      <c r="I3" s="11"/>
      <c r="J3" s="11"/>
      <c r="K3" s="11"/>
      <c r="L3" s="10"/>
      <c r="M3" s="1" t="s">
        <v>4</v>
      </c>
      <c r="N3" s="1" t="s">
        <v>3</v>
      </c>
    </row>
    <row r="4" spans="1:14" x14ac:dyDescent="0.35">
      <c r="A4" s="1"/>
      <c r="B4" s="1"/>
      <c r="C4" s="2" t="s">
        <v>37</v>
      </c>
      <c r="D4" s="2"/>
      <c r="E4" s="2" t="s">
        <v>38</v>
      </c>
      <c r="F4" s="2"/>
      <c r="G4" s="9" t="s">
        <v>39</v>
      </c>
      <c r="H4" s="10"/>
      <c r="I4" s="9" t="s">
        <v>40</v>
      </c>
      <c r="J4" s="10"/>
      <c r="K4" s="9" t="s">
        <v>41</v>
      </c>
      <c r="L4" s="10"/>
      <c r="M4" s="1"/>
      <c r="N4" s="1"/>
    </row>
    <row r="5" spans="1:14" x14ac:dyDescent="0.35">
      <c r="A5" s="1"/>
      <c r="B5" s="1"/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 s="1"/>
      <c r="N5" s="1"/>
    </row>
    <row r="6" spans="1:14" x14ac:dyDescent="0.35">
      <c r="A6" s="4">
        <v>1</v>
      </c>
      <c r="B6" s="5" t="s">
        <v>5</v>
      </c>
      <c r="C6" s="5">
        <v>716</v>
      </c>
      <c r="D6" s="6">
        <f>C6/$C$37*100</f>
        <v>61.353898886032567</v>
      </c>
      <c r="E6" s="5">
        <v>2300</v>
      </c>
      <c r="F6" s="6">
        <f>E6/$E$37*100</f>
        <v>56.846267918932284</v>
      </c>
      <c r="G6" s="5">
        <v>246</v>
      </c>
      <c r="H6" s="6">
        <f>G6/$G$37*100</f>
        <v>65.775401069518708</v>
      </c>
      <c r="I6" s="5">
        <v>2</v>
      </c>
      <c r="J6" s="6">
        <f>I6/$I$37*100</f>
        <v>10.526315789473683</v>
      </c>
      <c r="K6" s="5">
        <v>29</v>
      </c>
      <c r="L6" s="6">
        <f>K6/$K$37*100</f>
        <v>80.555555555555557</v>
      </c>
      <c r="M6" s="5">
        <f>SUM(C6,E6,G6,I6,K6)</f>
        <v>3293</v>
      </c>
      <c r="N6" s="6">
        <f>M6/$M$37*100</f>
        <v>58.365827720666431</v>
      </c>
    </row>
    <row r="7" spans="1:14" x14ac:dyDescent="0.35">
      <c r="A7" s="4">
        <v>2</v>
      </c>
      <c r="B7" s="5" t="s">
        <v>6</v>
      </c>
      <c r="C7" s="5">
        <v>156</v>
      </c>
      <c r="D7" s="6">
        <f t="shared" ref="D7:D36" si="0">C7/$C$37*100</f>
        <v>13.367609254498714</v>
      </c>
      <c r="E7" s="5">
        <v>436</v>
      </c>
      <c r="F7" s="6">
        <f>E7/$E$37*100</f>
        <v>10.776075135936727</v>
      </c>
      <c r="G7" s="5">
        <v>3</v>
      </c>
      <c r="H7" s="6">
        <f t="shared" ref="H7:H36" si="1">G7/$G$37*100</f>
        <v>0.80213903743315518</v>
      </c>
      <c r="I7" s="5">
        <v>14</v>
      </c>
      <c r="J7" s="6">
        <f>I7/$I$37*100</f>
        <v>73.68421052631578</v>
      </c>
      <c r="K7" s="5"/>
      <c r="L7" s="5"/>
      <c r="M7" s="5">
        <f t="shared" ref="M7:M36" si="2">SUM(C7,E7,G7,I7,K7)</f>
        <v>609</v>
      </c>
      <c r="N7" s="6">
        <f t="shared" ref="N7:N36" si="3">M7/$M$37*100</f>
        <v>10.794044665012407</v>
      </c>
    </row>
    <row r="8" spans="1:14" x14ac:dyDescent="0.35">
      <c r="A8" s="4">
        <v>3</v>
      </c>
      <c r="B8" s="5" t="s">
        <v>7</v>
      </c>
      <c r="C8" s="5">
        <v>30</v>
      </c>
      <c r="D8" s="6">
        <f t="shared" si="0"/>
        <v>2.5706940874035991</v>
      </c>
      <c r="E8" s="5">
        <v>96</v>
      </c>
      <c r="F8" s="6">
        <f t="shared" ref="F8:F36" si="4">E8/$E$37*100</f>
        <v>2.3727137913989127</v>
      </c>
      <c r="G8" s="5">
        <v>21</v>
      </c>
      <c r="H8" s="6">
        <f t="shared" si="1"/>
        <v>5.6149732620320858</v>
      </c>
      <c r="I8" s="5"/>
      <c r="J8" s="5"/>
      <c r="K8" s="5">
        <v>3</v>
      </c>
      <c r="L8" s="6">
        <f>K8/$K$37*100</f>
        <v>8.3333333333333321</v>
      </c>
      <c r="M8" s="5">
        <f t="shared" si="2"/>
        <v>150</v>
      </c>
      <c r="N8" s="6">
        <f t="shared" si="3"/>
        <v>2.6586316908897554</v>
      </c>
    </row>
    <row r="9" spans="1:14" x14ac:dyDescent="0.35">
      <c r="A9" s="4">
        <v>4</v>
      </c>
      <c r="B9" s="5" t="s">
        <v>8</v>
      </c>
      <c r="C9" s="5">
        <v>18</v>
      </c>
      <c r="D9" s="6">
        <f t="shared" si="0"/>
        <v>1.5424164524421593</v>
      </c>
      <c r="E9" s="5">
        <v>215</v>
      </c>
      <c r="F9" s="6">
        <f t="shared" si="4"/>
        <v>5.3138902619871473</v>
      </c>
      <c r="G9" s="5">
        <v>7</v>
      </c>
      <c r="H9" s="6">
        <f t="shared" si="1"/>
        <v>1.8716577540106951</v>
      </c>
      <c r="I9" s="5"/>
      <c r="J9" s="5"/>
      <c r="K9" s="5"/>
      <c r="L9" s="5"/>
      <c r="M9" s="5">
        <f t="shared" si="2"/>
        <v>240</v>
      </c>
      <c r="N9" s="6">
        <f t="shared" si="3"/>
        <v>4.253810705423609</v>
      </c>
    </row>
    <row r="10" spans="1:14" x14ac:dyDescent="0.35">
      <c r="A10" s="4">
        <v>5</v>
      </c>
      <c r="B10" s="5" t="s">
        <v>9</v>
      </c>
      <c r="C10" s="5">
        <v>40</v>
      </c>
      <c r="D10" s="6">
        <f t="shared" si="0"/>
        <v>3.4275921165381322</v>
      </c>
      <c r="E10" s="5">
        <v>127</v>
      </c>
      <c r="F10" s="6">
        <f t="shared" si="4"/>
        <v>3.138902619871478</v>
      </c>
      <c r="G10" s="5">
        <v>9</v>
      </c>
      <c r="H10" s="6">
        <f t="shared" si="1"/>
        <v>2.4064171122994651</v>
      </c>
      <c r="I10" s="5"/>
      <c r="J10" s="5"/>
      <c r="K10" s="5"/>
      <c r="L10" s="5"/>
      <c r="M10" s="5">
        <f t="shared" si="2"/>
        <v>176</v>
      </c>
      <c r="N10" s="6">
        <f t="shared" si="3"/>
        <v>3.1194611839773132</v>
      </c>
    </row>
    <row r="11" spans="1:14" x14ac:dyDescent="0.35">
      <c r="A11" s="4">
        <v>6</v>
      </c>
      <c r="B11" s="5" t="s">
        <v>10</v>
      </c>
      <c r="C11" s="5">
        <v>47</v>
      </c>
      <c r="D11" s="6">
        <f t="shared" si="0"/>
        <v>4.0274207369323047</v>
      </c>
      <c r="E11" s="5">
        <v>146</v>
      </c>
      <c r="F11" s="6">
        <f t="shared" si="4"/>
        <v>3.6085022244191793</v>
      </c>
      <c r="G11" s="5">
        <v>5</v>
      </c>
      <c r="H11" s="6">
        <f t="shared" si="1"/>
        <v>1.3368983957219251</v>
      </c>
      <c r="I11" s="5"/>
      <c r="J11" s="5"/>
      <c r="K11" s="5"/>
      <c r="L11" s="5"/>
      <c r="M11" s="5">
        <f t="shared" si="2"/>
        <v>198</v>
      </c>
      <c r="N11" s="6">
        <f t="shared" si="3"/>
        <v>3.5093938319744771</v>
      </c>
    </row>
    <row r="12" spans="1:14" x14ac:dyDescent="0.35">
      <c r="A12" s="4">
        <v>7</v>
      </c>
      <c r="B12" s="5" t="s">
        <v>11</v>
      </c>
      <c r="C12" s="5">
        <v>12</v>
      </c>
      <c r="D12" s="6">
        <f t="shared" si="0"/>
        <v>1.0282776349614395</v>
      </c>
      <c r="E12" s="5">
        <v>149</v>
      </c>
      <c r="F12" s="6">
        <f t="shared" si="4"/>
        <v>3.6826495304003957</v>
      </c>
      <c r="G12" s="5"/>
      <c r="H12" s="6"/>
      <c r="I12" s="5"/>
      <c r="J12" s="5"/>
      <c r="K12" s="5"/>
      <c r="L12" s="5"/>
      <c r="M12" s="5">
        <f t="shared" si="2"/>
        <v>161</v>
      </c>
      <c r="N12" s="6">
        <f t="shared" si="3"/>
        <v>2.8535980148883375</v>
      </c>
    </row>
    <row r="13" spans="1:14" x14ac:dyDescent="0.35">
      <c r="A13" s="4">
        <v>8</v>
      </c>
      <c r="B13" s="5" t="s">
        <v>12</v>
      </c>
      <c r="C13" s="5">
        <v>17</v>
      </c>
      <c r="D13" s="6">
        <f t="shared" si="0"/>
        <v>1.4567266495287061</v>
      </c>
      <c r="E13" s="5">
        <v>29</v>
      </c>
      <c r="F13" s="6">
        <f t="shared" si="4"/>
        <v>0.71675729115175491</v>
      </c>
      <c r="G13" s="5"/>
      <c r="H13" s="6"/>
      <c r="I13" s="5"/>
      <c r="J13" s="5"/>
      <c r="K13" s="5"/>
      <c r="L13" s="5"/>
      <c r="M13" s="5">
        <f t="shared" si="2"/>
        <v>46</v>
      </c>
      <c r="N13" s="6">
        <f t="shared" si="3"/>
        <v>0.81531371853952506</v>
      </c>
    </row>
    <row r="14" spans="1:14" x14ac:dyDescent="0.35">
      <c r="A14" s="4">
        <v>9</v>
      </c>
      <c r="B14" s="5" t="s">
        <v>13</v>
      </c>
      <c r="C14" s="5">
        <v>21</v>
      </c>
      <c r="D14" s="6">
        <f t="shared" si="0"/>
        <v>1.7994858611825193</v>
      </c>
      <c r="E14" s="5">
        <v>64</v>
      </c>
      <c r="F14" s="6">
        <f t="shared" si="4"/>
        <v>1.5818091942659416</v>
      </c>
      <c r="G14" s="5">
        <v>7</v>
      </c>
      <c r="H14" s="6">
        <f t="shared" si="1"/>
        <v>1.8716577540106951</v>
      </c>
      <c r="I14" s="5"/>
      <c r="J14" s="5"/>
      <c r="K14" s="5"/>
      <c r="L14" s="5"/>
      <c r="M14" s="5">
        <f t="shared" si="2"/>
        <v>92</v>
      </c>
      <c r="N14" s="6">
        <f t="shared" si="3"/>
        <v>1.6306274370790501</v>
      </c>
    </row>
    <row r="15" spans="1:14" x14ac:dyDescent="0.35">
      <c r="A15" s="4">
        <v>10</v>
      </c>
      <c r="B15" s="5" t="s">
        <v>14</v>
      </c>
      <c r="C15" s="5">
        <v>39</v>
      </c>
      <c r="D15" s="6">
        <f t="shared" si="0"/>
        <v>3.3419023136246784</v>
      </c>
      <c r="E15" s="5">
        <v>115</v>
      </c>
      <c r="F15" s="6">
        <f t="shared" si="4"/>
        <v>2.842313395946614</v>
      </c>
      <c r="G15" s="5">
        <v>1</v>
      </c>
      <c r="H15" s="6">
        <f t="shared" si="1"/>
        <v>0.26737967914438499</v>
      </c>
      <c r="I15" s="5"/>
      <c r="J15" s="5"/>
      <c r="K15" s="5">
        <v>1</v>
      </c>
      <c r="L15" s="6">
        <f>K15/$K$37*100</f>
        <v>2.7777777777777777</v>
      </c>
      <c r="M15" s="5">
        <f t="shared" si="2"/>
        <v>156</v>
      </c>
      <c r="N15" s="6">
        <f t="shared" si="3"/>
        <v>2.7649769585253456</v>
      </c>
    </row>
    <row r="16" spans="1:14" x14ac:dyDescent="0.35">
      <c r="A16" s="4">
        <v>11</v>
      </c>
      <c r="B16" s="5" t="s">
        <v>15</v>
      </c>
      <c r="C16" s="5"/>
      <c r="D16" s="6"/>
      <c r="E16" s="5">
        <v>21</v>
      </c>
      <c r="F16" s="6">
        <f t="shared" si="4"/>
        <v>0.51903114186851207</v>
      </c>
      <c r="G16" s="5">
        <v>5</v>
      </c>
      <c r="H16" s="6">
        <f t="shared" si="1"/>
        <v>1.3368983957219251</v>
      </c>
      <c r="I16" s="5"/>
      <c r="J16" s="5"/>
      <c r="K16" s="5"/>
      <c r="L16" s="5"/>
      <c r="M16" s="5">
        <f t="shared" si="2"/>
        <v>26</v>
      </c>
      <c r="N16" s="6">
        <f t="shared" si="3"/>
        <v>0.46082949308755761</v>
      </c>
    </row>
    <row r="17" spans="1:14" x14ac:dyDescent="0.35">
      <c r="A17" s="4">
        <v>12</v>
      </c>
      <c r="B17" s="5" t="s">
        <v>16</v>
      </c>
      <c r="C17" s="5">
        <v>3</v>
      </c>
      <c r="D17" s="6">
        <f t="shared" si="0"/>
        <v>0.25706940874035988</v>
      </c>
      <c r="E17" s="5">
        <v>83</v>
      </c>
      <c r="F17" s="6">
        <f t="shared" si="4"/>
        <v>2.0514087988136431</v>
      </c>
      <c r="G17" s="5">
        <v>2</v>
      </c>
      <c r="H17" s="6">
        <f t="shared" si="1"/>
        <v>0.53475935828876997</v>
      </c>
      <c r="I17" s="5"/>
      <c r="J17" s="5"/>
      <c r="K17" s="5"/>
      <c r="L17" s="5"/>
      <c r="M17" s="5">
        <f t="shared" si="2"/>
        <v>88</v>
      </c>
      <c r="N17" s="6">
        <f t="shared" si="3"/>
        <v>1.5597305919886566</v>
      </c>
    </row>
    <row r="18" spans="1:14" x14ac:dyDescent="0.35">
      <c r="A18" s="4">
        <v>13</v>
      </c>
      <c r="B18" s="5" t="s">
        <v>17</v>
      </c>
      <c r="C18" s="5">
        <v>5</v>
      </c>
      <c r="D18" s="6">
        <f t="shared" si="0"/>
        <v>0.42844901456726653</v>
      </c>
      <c r="E18" s="5">
        <v>65</v>
      </c>
      <c r="F18" s="6">
        <f t="shared" si="4"/>
        <v>1.6065249629263472</v>
      </c>
      <c r="G18" s="5">
        <v>6</v>
      </c>
      <c r="H18" s="6">
        <f t="shared" si="1"/>
        <v>1.6042780748663104</v>
      </c>
      <c r="I18" s="5"/>
      <c r="J18" s="5"/>
      <c r="K18" s="5"/>
      <c r="L18" s="5"/>
      <c r="M18" s="5">
        <f t="shared" si="2"/>
        <v>76</v>
      </c>
      <c r="N18" s="6">
        <f t="shared" si="3"/>
        <v>1.3470400567174761</v>
      </c>
    </row>
    <row r="19" spans="1:14" x14ac:dyDescent="0.35">
      <c r="A19" s="4">
        <v>14</v>
      </c>
      <c r="B19" s="5" t="s">
        <v>18</v>
      </c>
      <c r="C19" s="5">
        <v>1</v>
      </c>
      <c r="D19" s="6">
        <f t="shared" si="0"/>
        <v>8.5689802913453308E-2</v>
      </c>
      <c r="E19" s="5">
        <v>7</v>
      </c>
      <c r="F19" s="6">
        <f t="shared" si="4"/>
        <v>0.17301038062283738</v>
      </c>
      <c r="G19" s="5"/>
      <c r="H19" s="6"/>
      <c r="I19" s="5"/>
      <c r="J19" s="5"/>
      <c r="K19" s="5">
        <v>1</v>
      </c>
      <c r="L19" s="6">
        <f>K19/$K$37*100</f>
        <v>2.7777777777777777</v>
      </c>
      <c r="M19" s="5">
        <f t="shared" si="2"/>
        <v>9</v>
      </c>
      <c r="N19" s="6">
        <f t="shared" si="3"/>
        <v>0.15951790145338532</v>
      </c>
    </row>
    <row r="20" spans="1:14" x14ac:dyDescent="0.35">
      <c r="A20" s="4">
        <v>15</v>
      </c>
      <c r="B20" s="5" t="s">
        <v>19</v>
      </c>
      <c r="C20" s="5">
        <v>1</v>
      </c>
      <c r="D20" s="6">
        <f t="shared" si="0"/>
        <v>8.5689802913453308E-2</v>
      </c>
      <c r="E20" s="5">
        <v>4</v>
      </c>
      <c r="F20" s="6">
        <f t="shared" si="4"/>
        <v>9.8863074641621349E-2</v>
      </c>
      <c r="G20" s="5">
        <v>12</v>
      </c>
      <c r="H20" s="6">
        <f t="shared" si="1"/>
        <v>3.2085561497326207</v>
      </c>
      <c r="I20" s="5">
        <v>2</v>
      </c>
      <c r="J20" s="6">
        <f>I20/$I$37*100</f>
        <v>10.526315789473683</v>
      </c>
      <c r="K20" s="5"/>
      <c r="L20" s="5"/>
      <c r="M20" s="5">
        <f t="shared" si="2"/>
        <v>19</v>
      </c>
      <c r="N20" s="6">
        <f t="shared" si="3"/>
        <v>0.33676001417936902</v>
      </c>
    </row>
    <row r="21" spans="1:14" x14ac:dyDescent="0.35">
      <c r="A21" s="4">
        <v>16</v>
      </c>
      <c r="B21" s="5" t="s">
        <v>20</v>
      </c>
      <c r="C21" s="5">
        <v>3</v>
      </c>
      <c r="D21" s="6">
        <f t="shared" si="0"/>
        <v>0.25706940874035988</v>
      </c>
      <c r="E21" s="5">
        <v>24</v>
      </c>
      <c r="F21" s="6">
        <f t="shared" si="4"/>
        <v>0.59317844784972817</v>
      </c>
      <c r="G21" s="5"/>
      <c r="H21" s="6"/>
      <c r="I21" s="5"/>
      <c r="J21" s="5"/>
      <c r="K21" s="5"/>
      <c r="L21" s="5"/>
      <c r="M21" s="5">
        <f t="shared" si="2"/>
        <v>27</v>
      </c>
      <c r="N21" s="6">
        <f t="shared" si="3"/>
        <v>0.47855370436015604</v>
      </c>
    </row>
    <row r="22" spans="1:14" x14ac:dyDescent="0.35">
      <c r="A22" s="4">
        <v>17</v>
      </c>
      <c r="B22" s="5" t="s">
        <v>21</v>
      </c>
      <c r="C22" s="5"/>
      <c r="D22" s="6"/>
      <c r="E22" s="5">
        <v>13</v>
      </c>
      <c r="F22" s="6">
        <f t="shared" si="4"/>
        <v>0.3213049925852694</v>
      </c>
      <c r="G22" s="5">
        <v>5</v>
      </c>
      <c r="H22" s="6">
        <f t="shared" si="1"/>
        <v>1.3368983957219251</v>
      </c>
      <c r="I22" s="5"/>
      <c r="J22" s="5"/>
      <c r="K22" s="5"/>
      <c r="L22" s="5"/>
      <c r="M22" s="5">
        <f t="shared" si="2"/>
        <v>18</v>
      </c>
      <c r="N22" s="6">
        <f t="shared" si="3"/>
        <v>0.31903580290677064</v>
      </c>
    </row>
    <row r="23" spans="1:14" x14ac:dyDescent="0.35">
      <c r="A23" s="4">
        <v>18</v>
      </c>
      <c r="B23" s="5" t="s">
        <v>22</v>
      </c>
      <c r="C23" s="5"/>
      <c r="D23" s="6"/>
      <c r="E23" s="5">
        <v>3</v>
      </c>
      <c r="F23" s="6">
        <f t="shared" si="4"/>
        <v>7.4147305981216022E-2</v>
      </c>
      <c r="G23" s="5"/>
      <c r="H23" s="6"/>
      <c r="I23" s="5"/>
      <c r="J23" s="5"/>
      <c r="K23" s="5"/>
      <c r="L23" s="5"/>
      <c r="M23" s="5">
        <f t="shared" si="2"/>
        <v>3</v>
      </c>
      <c r="N23" s="6">
        <f t="shared" si="3"/>
        <v>5.3172633817795106E-2</v>
      </c>
    </row>
    <row r="24" spans="1:14" x14ac:dyDescent="0.35">
      <c r="A24" s="4">
        <v>19</v>
      </c>
      <c r="B24" s="5" t="s">
        <v>23</v>
      </c>
      <c r="C24" s="5">
        <v>24</v>
      </c>
      <c r="D24" s="6">
        <f t="shared" si="0"/>
        <v>2.0565552699228791</v>
      </c>
      <c r="E24" s="5">
        <v>2</v>
      </c>
      <c r="F24" s="6">
        <f t="shared" si="4"/>
        <v>4.9431537320810674E-2</v>
      </c>
      <c r="G24" s="5">
        <v>6</v>
      </c>
      <c r="H24" s="6">
        <f t="shared" si="1"/>
        <v>1.6042780748663104</v>
      </c>
      <c r="I24" s="5"/>
      <c r="J24" s="5"/>
      <c r="K24" s="5"/>
      <c r="L24" s="5"/>
      <c r="M24" s="5">
        <f t="shared" si="2"/>
        <v>32</v>
      </c>
      <c r="N24" s="6">
        <f t="shared" si="3"/>
        <v>0.56717476072314787</v>
      </c>
    </row>
    <row r="25" spans="1:14" x14ac:dyDescent="0.35">
      <c r="A25" s="4">
        <v>20</v>
      </c>
      <c r="B25" s="5" t="s">
        <v>24</v>
      </c>
      <c r="C25" s="5">
        <v>5</v>
      </c>
      <c r="D25" s="6">
        <f t="shared" si="0"/>
        <v>0.42844901456726653</v>
      </c>
      <c r="E25" s="5">
        <v>9</v>
      </c>
      <c r="F25" s="6">
        <f t="shared" si="4"/>
        <v>0.22244191794364804</v>
      </c>
      <c r="G25" s="5"/>
      <c r="H25" s="6"/>
      <c r="I25" s="5"/>
      <c r="J25" s="5"/>
      <c r="K25" s="5"/>
      <c r="L25" s="5"/>
      <c r="M25" s="5">
        <f t="shared" si="2"/>
        <v>14</v>
      </c>
      <c r="N25" s="6">
        <f t="shared" si="3"/>
        <v>0.24813895781637718</v>
      </c>
    </row>
    <row r="26" spans="1:14" x14ac:dyDescent="0.35">
      <c r="A26" s="4">
        <v>21</v>
      </c>
      <c r="B26" s="5" t="s">
        <v>25</v>
      </c>
      <c r="C26" s="5">
        <v>2</v>
      </c>
      <c r="D26" s="6">
        <f t="shared" si="0"/>
        <v>0.17137960582690662</v>
      </c>
      <c r="E26" s="5"/>
      <c r="F26" s="6"/>
      <c r="G26" s="5"/>
      <c r="H26" s="6"/>
      <c r="I26" s="5"/>
      <c r="J26" s="5"/>
      <c r="K26" s="5"/>
      <c r="L26" s="5"/>
      <c r="M26" s="5">
        <f t="shared" si="2"/>
        <v>2</v>
      </c>
      <c r="N26" s="6">
        <f t="shared" si="3"/>
        <v>3.5448422545196742E-2</v>
      </c>
    </row>
    <row r="27" spans="1:14" x14ac:dyDescent="0.35">
      <c r="A27" s="4">
        <v>22</v>
      </c>
      <c r="B27" s="5" t="s">
        <v>26</v>
      </c>
      <c r="C27" s="5"/>
      <c r="D27" s="6"/>
      <c r="E27" s="5">
        <v>8</v>
      </c>
      <c r="F27" s="6">
        <f t="shared" si="4"/>
        <v>0.1977261492832427</v>
      </c>
      <c r="G27" s="5">
        <v>1</v>
      </c>
      <c r="H27" s="6">
        <f t="shared" si="1"/>
        <v>0.26737967914438499</v>
      </c>
      <c r="I27" s="5"/>
      <c r="J27" s="5"/>
      <c r="K27" s="5"/>
      <c r="L27" s="5"/>
      <c r="M27" s="5">
        <f t="shared" si="2"/>
        <v>9</v>
      </c>
      <c r="N27" s="6">
        <f t="shared" si="3"/>
        <v>0.15951790145338532</v>
      </c>
    </row>
    <row r="28" spans="1:14" x14ac:dyDescent="0.35">
      <c r="A28" s="4">
        <v>23</v>
      </c>
      <c r="B28" s="5" t="s">
        <v>27</v>
      </c>
      <c r="C28" s="5">
        <v>1</v>
      </c>
      <c r="D28" s="6">
        <f t="shared" si="0"/>
        <v>8.5689802913453308E-2</v>
      </c>
      <c r="E28" s="5">
        <v>10</v>
      </c>
      <c r="F28" s="6">
        <f t="shared" si="4"/>
        <v>0.24715768660405341</v>
      </c>
      <c r="G28" s="5">
        <v>15</v>
      </c>
      <c r="H28" s="6">
        <f t="shared" si="1"/>
        <v>4.0106951871657754</v>
      </c>
      <c r="I28" s="5">
        <v>1</v>
      </c>
      <c r="J28" s="6">
        <f>I28/$I$37*100</f>
        <v>5.2631578947368416</v>
      </c>
      <c r="K28" s="5"/>
      <c r="L28" s="5"/>
      <c r="M28" s="5">
        <f t="shared" si="2"/>
        <v>27</v>
      </c>
      <c r="N28" s="6">
        <f t="shared" si="3"/>
        <v>0.47855370436015604</v>
      </c>
    </row>
    <row r="29" spans="1:14" x14ac:dyDescent="0.35">
      <c r="A29" s="4">
        <v>24</v>
      </c>
      <c r="B29" s="5" t="s">
        <v>28</v>
      </c>
      <c r="C29" s="5">
        <v>5</v>
      </c>
      <c r="D29" s="6">
        <f t="shared" si="0"/>
        <v>0.42844901456726653</v>
      </c>
      <c r="E29" s="5">
        <v>15</v>
      </c>
      <c r="F29" s="6">
        <f t="shared" si="4"/>
        <v>0.37073652990608008</v>
      </c>
      <c r="G29" s="5">
        <v>2</v>
      </c>
      <c r="H29" s="6">
        <f t="shared" si="1"/>
        <v>0.53475935828876997</v>
      </c>
      <c r="I29" s="5"/>
      <c r="J29" s="5"/>
      <c r="K29" s="5">
        <v>2</v>
      </c>
      <c r="L29" s="6">
        <f>K29/$K$37*100</f>
        <v>5.5555555555555554</v>
      </c>
      <c r="M29" s="5">
        <f t="shared" si="2"/>
        <v>24</v>
      </c>
      <c r="N29" s="6">
        <f t="shared" si="3"/>
        <v>0.42538107054236085</v>
      </c>
    </row>
    <row r="30" spans="1:14" x14ac:dyDescent="0.35">
      <c r="A30" s="4">
        <v>25</v>
      </c>
      <c r="B30" s="5" t="s">
        <v>29</v>
      </c>
      <c r="C30" s="5"/>
      <c r="D30" s="6">
        <f t="shared" si="0"/>
        <v>0</v>
      </c>
      <c r="E30" s="5">
        <v>1</v>
      </c>
      <c r="F30" s="6">
        <f t="shared" si="4"/>
        <v>2.4715768660405337E-2</v>
      </c>
      <c r="G30" s="5">
        <v>3</v>
      </c>
      <c r="H30" s="6">
        <f t="shared" si="1"/>
        <v>0.80213903743315518</v>
      </c>
      <c r="I30" s="5"/>
      <c r="J30" s="5"/>
      <c r="K30" s="5"/>
      <c r="L30" s="5"/>
      <c r="M30" s="5">
        <f t="shared" si="2"/>
        <v>4</v>
      </c>
      <c r="N30" s="6">
        <f t="shared" si="3"/>
        <v>7.0896845090393484E-2</v>
      </c>
    </row>
    <row r="31" spans="1:14" x14ac:dyDescent="0.35">
      <c r="A31" s="4">
        <v>26</v>
      </c>
      <c r="B31" s="5" t="s">
        <v>30</v>
      </c>
      <c r="C31" s="5">
        <v>9</v>
      </c>
      <c r="D31" s="6">
        <f t="shared" si="0"/>
        <v>0.77120822622107965</v>
      </c>
      <c r="E31" s="5">
        <v>10</v>
      </c>
      <c r="F31" s="6">
        <f t="shared" si="4"/>
        <v>0.24715768660405341</v>
      </c>
      <c r="G31" s="5">
        <v>11</v>
      </c>
      <c r="H31" s="6">
        <f t="shared" si="1"/>
        <v>2.9411764705882351</v>
      </c>
      <c r="I31" s="5"/>
      <c r="J31" s="5"/>
      <c r="K31" s="5"/>
      <c r="L31" s="5"/>
      <c r="M31" s="5">
        <f t="shared" si="2"/>
        <v>30</v>
      </c>
      <c r="N31" s="6">
        <f t="shared" si="3"/>
        <v>0.53172633817795112</v>
      </c>
    </row>
    <row r="32" spans="1:14" x14ac:dyDescent="0.35">
      <c r="A32" s="4">
        <v>27</v>
      </c>
      <c r="B32" s="5" t="s">
        <v>31</v>
      </c>
      <c r="C32" s="5">
        <v>2</v>
      </c>
      <c r="D32" s="6">
        <f t="shared" si="0"/>
        <v>0.17137960582690662</v>
      </c>
      <c r="E32" s="5">
        <v>2</v>
      </c>
      <c r="F32" s="6">
        <f t="shared" si="4"/>
        <v>4.9431537320810674E-2</v>
      </c>
      <c r="G32" s="5">
        <v>1</v>
      </c>
      <c r="H32" s="6">
        <f t="shared" si="1"/>
        <v>0.26737967914438499</v>
      </c>
      <c r="I32" s="5"/>
      <c r="J32" s="5"/>
      <c r="K32" s="5"/>
      <c r="L32" s="5"/>
      <c r="M32" s="5">
        <f t="shared" si="2"/>
        <v>5</v>
      </c>
      <c r="N32" s="6">
        <f t="shared" si="3"/>
        <v>8.8621056362991849E-2</v>
      </c>
    </row>
    <row r="33" spans="1:14" x14ac:dyDescent="0.35">
      <c r="A33" s="4">
        <v>28</v>
      </c>
      <c r="B33" s="5" t="s">
        <v>32</v>
      </c>
      <c r="C33" s="5"/>
      <c r="D33" s="6"/>
      <c r="E33" s="5">
        <v>6</v>
      </c>
      <c r="F33" s="6">
        <f t="shared" si="4"/>
        <v>0.14829461196243204</v>
      </c>
      <c r="G33" s="5">
        <v>1</v>
      </c>
      <c r="H33" s="6">
        <f t="shared" si="1"/>
        <v>0.26737967914438499</v>
      </c>
      <c r="I33" s="5"/>
      <c r="J33" s="5"/>
      <c r="K33" s="5"/>
      <c r="L33" s="5"/>
      <c r="M33" s="5">
        <f t="shared" si="2"/>
        <v>7</v>
      </c>
      <c r="N33" s="6">
        <f t="shared" si="3"/>
        <v>0.12406947890818859</v>
      </c>
    </row>
    <row r="34" spans="1:14" x14ac:dyDescent="0.35">
      <c r="A34" s="4">
        <v>29</v>
      </c>
      <c r="B34" s="5" t="s">
        <v>33</v>
      </c>
      <c r="C34" s="5"/>
      <c r="D34" s="6"/>
      <c r="E34" s="5">
        <v>8</v>
      </c>
      <c r="F34" s="6">
        <f t="shared" si="4"/>
        <v>0.1977261492832427</v>
      </c>
      <c r="G34" s="5">
        <v>2</v>
      </c>
      <c r="H34" s="6">
        <f t="shared" si="1"/>
        <v>0.53475935828876997</v>
      </c>
      <c r="I34" s="5"/>
      <c r="J34" s="5"/>
      <c r="K34" s="5"/>
      <c r="L34" s="5"/>
      <c r="M34" s="5">
        <f t="shared" si="2"/>
        <v>10</v>
      </c>
      <c r="N34" s="6">
        <f t="shared" si="3"/>
        <v>0.1772421127259837</v>
      </c>
    </row>
    <row r="35" spans="1:14" x14ac:dyDescent="0.35">
      <c r="A35" s="4">
        <v>30</v>
      </c>
      <c r="B35" s="5" t="s">
        <v>34</v>
      </c>
      <c r="C35" s="5"/>
      <c r="D35" s="6"/>
      <c r="E35" s="5">
        <v>6</v>
      </c>
      <c r="F35" s="6">
        <f t="shared" si="4"/>
        <v>0.14829461196243204</v>
      </c>
      <c r="G35" s="5"/>
      <c r="H35" s="6"/>
      <c r="I35" s="5"/>
      <c r="J35" s="5"/>
      <c r="K35" s="5"/>
      <c r="L35" s="5"/>
      <c r="M35" s="5">
        <f t="shared" si="2"/>
        <v>6</v>
      </c>
      <c r="N35" s="6">
        <f t="shared" si="3"/>
        <v>0.10634526763559021</v>
      </c>
    </row>
    <row r="36" spans="1:14" x14ac:dyDescent="0.35">
      <c r="A36" s="4">
        <v>31</v>
      </c>
      <c r="B36" s="5" t="s">
        <v>35</v>
      </c>
      <c r="C36" s="5">
        <v>10</v>
      </c>
      <c r="D36" s="6">
        <f t="shared" si="0"/>
        <v>0.85689802913453306</v>
      </c>
      <c r="E36" s="5">
        <v>72</v>
      </c>
      <c r="F36" s="6">
        <f t="shared" si="4"/>
        <v>1.7795353435491843</v>
      </c>
      <c r="G36" s="5">
        <v>3</v>
      </c>
      <c r="H36" s="6">
        <f t="shared" si="1"/>
        <v>0.80213903743315518</v>
      </c>
      <c r="I36" s="5"/>
      <c r="J36" s="5"/>
      <c r="K36" s="5"/>
      <c r="L36" s="5"/>
      <c r="M36" s="5">
        <f t="shared" si="2"/>
        <v>85</v>
      </c>
      <c r="N36" s="6">
        <f t="shared" si="3"/>
        <v>1.5065579581708615</v>
      </c>
    </row>
    <row r="37" spans="1:14" x14ac:dyDescent="0.35">
      <c r="A37" s="2" t="s">
        <v>4</v>
      </c>
      <c r="B37" s="2"/>
      <c r="C37" s="3">
        <f>SUM(C6:C36)</f>
        <v>1167</v>
      </c>
      <c r="D37" s="7">
        <f t="shared" ref="D37:N37" si="5">SUM(D6:D36)</f>
        <v>99.999999999999957</v>
      </c>
      <c r="E37" s="3">
        <f t="shared" si="5"/>
        <v>4046</v>
      </c>
      <c r="F37" s="7">
        <v>100</v>
      </c>
      <c r="G37" s="8">
        <f t="shared" si="5"/>
        <v>374</v>
      </c>
      <c r="H37" s="8">
        <f t="shared" si="5"/>
        <v>99.999999999999986</v>
      </c>
      <c r="I37" s="8">
        <f t="shared" si="5"/>
        <v>19</v>
      </c>
      <c r="J37" s="8">
        <f t="shared" ref="J37" si="6">SUM(J6:J36)</f>
        <v>99.999999999999986</v>
      </c>
      <c r="K37" s="8">
        <f t="shared" ref="K37" si="7">SUM(K6:K36)</f>
        <v>36</v>
      </c>
      <c r="L37" s="8">
        <f t="shared" ref="L37" si="8">SUM(L6:L36)</f>
        <v>99.999999999999986</v>
      </c>
      <c r="M37" s="3">
        <f t="shared" si="5"/>
        <v>5642</v>
      </c>
      <c r="N37" s="3">
        <f t="shared" si="5"/>
        <v>99.999999999999972</v>
      </c>
    </row>
  </sheetData>
  <mergeCells count="11">
    <mergeCell ref="N3:N5"/>
    <mergeCell ref="A37:B37"/>
    <mergeCell ref="G4:H4"/>
    <mergeCell ref="I4:J4"/>
    <mergeCell ref="K4:L4"/>
    <mergeCell ref="C3:L3"/>
    <mergeCell ref="A3:A5"/>
    <mergeCell ref="B3:B5"/>
    <mergeCell ref="C4:D4"/>
    <mergeCell ref="E4:F4"/>
    <mergeCell ref="M3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2021-03-25T01:25:41Z</dcterms:created>
  <dcterms:modified xsi:type="dcterms:W3CDTF">2021-03-25T01:57:47Z</dcterms:modified>
</cp:coreProperties>
</file>